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8770" windowHeight="12030" activeTab="0"/>
  </bookViews>
  <sheets>
    <sheet name="Kalkulačka ŽM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<sst xmlns="http://schemas.openxmlformats.org/spreadsheetml/2006/main" count="38" uniqueCount="27">
  <si>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Životné minimum fyzickej osoby alebo fyzických osôb, ktorých príjmy sa posudzujú spoločne sa považuje suma alebo úhrn súm:</t>
  </si>
  <si>
    <t>mesačne</t>
  </si>
  <si>
    <t xml:space="preserve">Vyplniť zelené políčka </t>
  </si>
  <si>
    <t>ŽM</t>
  </si>
  <si>
    <t>P o d i e l</t>
  </si>
  <si>
    <t>počet plnoletých fyzických osôb:</t>
  </si>
  <si>
    <t>podiel: &gt; 1,5 a &lt; 3</t>
  </si>
  <si>
    <t>podiel: &gt; 1,5 a &lt; 4</t>
  </si>
  <si>
    <t>počet nezaopatrených detí a zaopatrených neplnoletých detí:</t>
  </si>
  <si>
    <t>oprávnená fyzická osoba žijúca                        v domácnosti s mes. príjmom najviac                     vo výške trojnásobku životného minima</t>
  </si>
  <si>
    <t>osoby s ťažkým zdravotným postihnutím, osamelý rodič s nezaopatreným dieťaťom,   osoba zabezpečujúca zdrav., kult. .....</t>
  </si>
  <si>
    <t xml:space="preserve">pre výpočet Podielu </t>
  </si>
  <si>
    <t>priezvisko a meno žiadateľa</t>
  </si>
  <si>
    <t>§ 22, ods. 3, písm. a)  zákona                                       č. 443/2010 Z.z.; VZN č. 9/2011</t>
  </si>
  <si>
    <t>§ 22, ods. 3, písm. b) zákona                                                           č. 443/2010 Z.z.; VZN č. 9/2011</t>
  </si>
  <si>
    <t>Pomocná kalkulačka - 2023</t>
  </si>
  <si>
    <t>Priemerný čistý mesačný príjem za rok 2022 všetkých posudzovaných osôb:</t>
  </si>
  <si>
    <t>rok 2022</t>
  </si>
  <si>
    <t>pre jednu plnoletú fyzickú osobu za rok 2022:</t>
  </si>
  <si>
    <t>pre ďalšiu spoločne posudzovanú plnoletú fyzickú osobu za rok 2022:</t>
  </si>
  <si>
    <t>pre nezaopatrené dieťa alebo zaopatrené neplnoleté dieťa za rok 2022:</t>
  </si>
  <si>
    <t>podiel: &gt; 1,5 a &lt; 5</t>
  </si>
  <si>
    <t>osoba, ktorá žije v byte sama</t>
  </si>
  <si>
    <t>§ 12, ods. 3, písm.c) zákona                                             č. 443/2010 Z.z.; VZN č. 9/2011</t>
  </si>
  <si>
    <t>NOVÉ ŽIADOSTI</t>
  </si>
  <si>
    <t xml:space="preserve">OPAKOVANÝ NÁJOM </t>
  </si>
  <si>
    <t>František Mrkvička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</si>
</sst>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#,##0.00\ [$€-1];[Red]\-#,##0.00\ [$€-1]"/>
  </numFmts>
  <fonts count="50">
    <font>
      <sz val="10"/>
      <name val="Arial"/>
      <family val="0"/>
    </font>
    <font>
      <sz val="8"/>
      <name val="Arial"/>
      <family val="2"/>
    </font>
    <font>
      <b/>
      <sz val="14"/>
      <color indexed="63"/>
      <name val="Arial"/>
      <family val="2"/>
    </font>
    <font>
      <sz val="9"/>
      <color indexed="63"/>
      <name val="Arial"/>
      <family val="2"/>
    </font>
    <font>
      <b/>
      <u val="single"/>
      <sz val="12"/>
      <color indexed="63"/>
      <name val="Arial"/>
      <family val="2"/>
    </font>
    <font>
      <b/>
      <sz val="9"/>
      <color indexed="63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63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175" fontId="3" fillId="0" borderId="0" xfId="0" applyNumberFormat="1" applyFont="1" applyAlignment="1" applyProtection="1">
      <alignment horizontal="right"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4" fontId="0" fillId="0" borderId="12" xfId="0" applyNumberFormat="1" applyBorder="1" applyAlignment="1" applyProtection="1">
      <alignment/>
      <protection hidden="1"/>
    </xf>
    <xf numFmtId="4" fontId="8" fillId="33" borderId="12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7" fillId="0" borderId="13" xfId="0" applyFont="1" applyBorder="1" applyAlignment="1" applyProtection="1">
      <alignment wrapText="1"/>
      <protection hidden="1"/>
    </xf>
    <xf numFmtId="0" fontId="9" fillId="0" borderId="0" xfId="0" applyFont="1" applyBorder="1" applyAlignment="1" applyProtection="1">
      <alignment/>
      <protection hidden="1"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4" fontId="0" fillId="0" borderId="14" xfId="0" applyNumberFormat="1" applyBorder="1" applyAlignment="1" applyProtection="1">
      <alignment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4" fontId="0" fillId="0" borderId="18" xfId="0" applyNumberFormat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20" xfId="0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/>
      <protection hidden="1"/>
    </xf>
    <xf numFmtId="1" fontId="8" fillId="33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/>
      <protection hidden="1"/>
    </xf>
    <xf numFmtId="4" fontId="0" fillId="0" borderId="23" xfId="0" applyNumberFormat="1" applyBorder="1" applyAlignment="1" applyProtection="1">
      <alignment/>
      <protection hidden="1"/>
    </xf>
    <xf numFmtId="0" fontId="6" fillId="0" borderId="20" xfId="0" applyFont="1" applyBorder="1" applyAlignment="1" applyProtection="1">
      <alignment horizontal="center"/>
      <protection hidden="1"/>
    </xf>
    <xf numFmtId="4" fontId="0" fillId="0" borderId="11" xfId="0" applyNumberFormat="1" applyBorder="1" applyAlignment="1" applyProtection="1">
      <alignment horizontal="right"/>
      <protection hidden="1"/>
    </xf>
    <xf numFmtId="4" fontId="0" fillId="0" borderId="11" xfId="0" applyNumberForma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7" fillId="0" borderId="24" xfId="0" applyFont="1" applyBorder="1" applyAlignment="1" applyProtection="1">
      <alignment vertical="center" wrapText="1"/>
      <protection hidden="1"/>
    </xf>
    <xf numFmtId="0" fontId="7" fillId="0" borderId="25" xfId="0" applyFont="1" applyBorder="1" applyAlignment="1" applyProtection="1">
      <alignment vertical="center" wrapText="1"/>
      <protection hidden="1"/>
    </xf>
    <xf numFmtId="0" fontId="7" fillId="0" borderId="26" xfId="0" applyFont="1" applyBorder="1" applyAlignment="1" applyProtection="1">
      <alignment vertical="center" wrapText="1"/>
      <protection hidden="1"/>
    </xf>
    <xf numFmtId="0" fontId="7" fillId="0" borderId="15" xfId="0" applyFont="1" applyBorder="1" applyAlignment="1" applyProtection="1">
      <alignment vertical="center" wrapText="1"/>
      <protection hidden="1"/>
    </xf>
    <xf numFmtId="0" fontId="7" fillId="0" borderId="27" xfId="0" applyFont="1" applyBorder="1" applyAlignment="1" applyProtection="1">
      <alignment vertical="center" wrapText="1"/>
      <protection hidden="1"/>
    </xf>
    <xf numFmtId="0" fontId="7" fillId="0" borderId="21" xfId="0" applyFont="1" applyBorder="1" applyAlignment="1" applyProtection="1">
      <alignment vertical="center" wrapText="1"/>
      <protection hidden="1"/>
    </xf>
    <xf numFmtId="0" fontId="7" fillId="0" borderId="10" xfId="0" applyFont="1" applyBorder="1" applyAlignment="1" applyProtection="1">
      <alignment vertical="center"/>
      <protection hidden="1"/>
    </xf>
    <xf numFmtId="0" fontId="7" fillId="0" borderId="28" xfId="0" applyFont="1" applyBorder="1" applyAlignment="1" applyProtection="1">
      <alignment vertical="center"/>
      <protection hidden="1"/>
    </xf>
    <xf numFmtId="0" fontId="7" fillId="0" borderId="22" xfId="0" applyFont="1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7" fillId="0" borderId="30" xfId="0" applyFont="1" applyBorder="1" applyAlignment="1" applyProtection="1">
      <alignment vertical="center" wrapText="1"/>
      <protection hidden="1"/>
    </xf>
    <xf numFmtId="0" fontId="9" fillId="0" borderId="31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 wrapText="1"/>
      <protection hidden="1"/>
    </xf>
    <xf numFmtId="0" fontId="3" fillId="0" borderId="13" xfId="0" applyFont="1" applyBorder="1" applyAlignment="1" applyProtection="1">
      <alignment horizontal="left" wrapText="1"/>
      <protection hidden="1"/>
    </xf>
    <xf numFmtId="0" fontId="7" fillId="0" borderId="31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7" fillId="0" borderId="10" xfId="0" applyFont="1" applyBorder="1" applyAlignment="1" applyProtection="1">
      <alignment wrapText="1"/>
      <protection hidden="1"/>
    </xf>
    <xf numFmtId="0" fontId="7" fillId="0" borderId="28" xfId="0" applyFont="1" applyBorder="1" applyAlignment="1" applyProtection="1">
      <alignment wrapText="1"/>
      <protection hidden="1"/>
    </xf>
    <xf numFmtId="0" fontId="7" fillId="0" borderId="22" xfId="0" applyFont="1" applyBorder="1" applyAlignment="1" applyProtection="1">
      <alignment wrapText="1"/>
      <protection hidden="1"/>
    </xf>
    <xf numFmtId="0" fontId="7" fillId="0" borderId="10" xfId="0" applyFont="1" applyBorder="1" applyAlignment="1" applyProtection="1">
      <alignment vertical="center" wrapText="1"/>
      <protection hidden="1"/>
    </xf>
    <xf numFmtId="0" fontId="7" fillId="0" borderId="28" xfId="0" applyFont="1" applyBorder="1" applyAlignment="1" applyProtection="1">
      <alignment vertical="center" wrapText="1"/>
      <protection hidden="1"/>
    </xf>
    <xf numFmtId="0" fontId="7" fillId="0" borderId="22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7" fillId="0" borderId="31" xfId="0" applyFont="1" applyBorder="1" applyAlignment="1" applyProtection="1">
      <alignment wrapText="1"/>
      <protection hidden="1"/>
    </xf>
    <xf numFmtId="0" fontId="3" fillId="0" borderId="36" xfId="0" applyFont="1" applyBorder="1" applyAlignment="1" applyProtection="1">
      <alignment horizontal="center"/>
      <protection hidden="1"/>
    </xf>
    <xf numFmtId="0" fontId="12" fillId="33" borderId="18" xfId="0" applyFont="1" applyFill="1" applyBorder="1" applyAlignment="1" applyProtection="1">
      <alignment horizontal="center"/>
      <protection hidden="1" locked="0"/>
    </xf>
    <xf numFmtId="0" fontId="12" fillId="33" borderId="37" xfId="0" applyFont="1" applyFill="1" applyBorder="1" applyAlignment="1" applyProtection="1">
      <alignment horizontal="center"/>
      <protection hidden="1" locked="0"/>
    </xf>
    <xf numFmtId="0" fontId="12" fillId="33" borderId="38" xfId="0" applyFont="1" applyFill="1" applyBorder="1" applyAlignment="1" applyProtection="1">
      <alignment horizontal="center"/>
      <protection hidden="1" locked="0"/>
    </xf>
    <xf numFmtId="0" fontId="5" fillId="0" borderId="18" xfId="0" applyFont="1" applyBorder="1" applyAlignment="1" applyProtection="1">
      <alignment horizontal="center"/>
      <protection hidden="1"/>
    </xf>
    <xf numFmtId="0" fontId="5" fillId="0" borderId="37" xfId="0" applyFont="1" applyBorder="1" applyAlignment="1" applyProtection="1">
      <alignment horizontal="center"/>
      <protection hidden="1"/>
    </xf>
    <xf numFmtId="0" fontId="5" fillId="0" borderId="33" xfId="0" applyFont="1" applyBorder="1" applyAlignment="1" applyProtection="1">
      <alignment horizontal="center"/>
      <protection hidden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Zeros="0" tabSelected="1" showOutlineSymbols="0" zoomScalePageLayoutView="0" workbookViewId="0" topLeftCell="A1">
      <selection activeCell="D16" sqref="D16:E17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15.8515625" style="1" customWidth="1"/>
    <col min="4" max="4" width="1.1484375" style="1" customWidth="1"/>
    <col min="5" max="5" width="10.8515625" style="1" customWidth="1"/>
    <col min="6" max="6" width="8.7109375" style="1" customWidth="1"/>
    <col min="7" max="7" width="9.140625" style="1" customWidth="1"/>
    <col min="8" max="8" width="9.00390625" style="1" customWidth="1"/>
    <col min="9" max="9" width="9.8515625" style="1" customWidth="1"/>
    <col min="10" max="10" width="8.28125" style="1" customWidth="1"/>
    <col min="11" max="16384" width="9.140625" style="1" customWidth="1"/>
  </cols>
  <sheetData>
    <row r="1" spans="1:9" ht="17.25" customHeight="1">
      <c r="A1" s="57" t="s">
        <v>15</v>
      </c>
      <c r="B1" s="57"/>
      <c r="C1" s="57"/>
      <c r="D1" s="57"/>
      <c r="E1" s="57"/>
      <c r="F1" s="57"/>
      <c r="G1" s="57"/>
      <c r="H1" s="57"/>
      <c r="I1" s="57"/>
    </row>
    <row r="2" spans="1:9" ht="14.25" customHeight="1">
      <c r="A2" s="58" t="s">
        <v>11</v>
      </c>
      <c r="B2" s="58"/>
      <c r="C2" s="58"/>
      <c r="D2" s="58"/>
      <c r="E2" s="58"/>
      <c r="F2" s="58"/>
      <c r="G2" s="58"/>
      <c r="H2" s="58"/>
      <c r="I2" s="58"/>
    </row>
    <row r="3" spans="1:9" ht="14.25" customHeight="1" thickBot="1">
      <c r="A3" s="2"/>
      <c r="B3" s="2"/>
      <c r="C3" s="2"/>
      <c r="D3" s="2"/>
      <c r="E3" s="2"/>
      <c r="F3" s="2"/>
      <c r="G3" s="2"/>
      <c r="H3" s="2"/>
      <c r="I3" s="2"/>
    </row>
    <row r="4" spans="1:12" ht="27.75" customHeight="1" thickBot="1">
      <c r="A4" s="59" t="s">
        <v>0</v>
      </c>
      <c r="B4" s="59"/>
      <c r="C4" s="59"/>
      <c r="D4" s="59"/>
      <c r="E4" s="59"/>
      <c r="F4" s="59"/>
      <c r="G4" s="59"/>
      <c r="H4" s="60"/>
      <c r="I4" s="76" t="s">
        <v>26</v>
      </c>
      <c r="J4" s="77"/>
      <c r="K4" s="77"/>
      <c r="L4" s="78"/>
    </row>
    <row r="5" spans="1:12" ht="18.75" customHeight="1">
      <c r="A5" s="38" t="s">
        <v>18</v>
      </c>
      <c r="B5" s="38"/>
      <c r="C5" s="38"/>
      <c r="D5" s="38"/>
      <c r="E5" s="38"/>
      <c r="F5" s="38"/>
      <c r="G5" s="4">
        <v>268.88</v>
      </c>
      <c r="H5" s="35" t="s">
        <v>1</v>
      </c>
      <c r="I5" s="75" t="s">
        <v>12</v>
      </c>
      <c r="J5" s="75"/>
      <c r="K5" s="75"/>
      <c r="L5" s="75"/>
    </row>
    <row r="6" spans="1:8" ht="14.25" customHeight="1">
      <c r="A6" s="38" t="s">
        <v>19</v>
      </c>
      <c r="B6" s="38"/>
      <c r="C6" s="38"/>
      <c r="D6" s="38"/>
      <c r="E6" s="38"/>
      <c r="F6" s="38"/>
      <c r="G6" s="4">
        <v>187.57</v>
      </c>
      <c r="H6" s="35" t="s">
        <v>1</v>
      </c>
    </row>
    <row r="7" spans="1:9" ht="14.25" customHeight="1">
      <c r="A7" s="38" t="s">
        <v>20</v>
      </c>
      <c r="B7" s="38"/>
      <c r="C7" s="38"/>
      <c r="D7" s="38"/>
      <c r="E7" s="38"/>
      <c r="F7" s="38"/>
      <c r="G7" s="4">
        <v>122.77</v>
      </c>
      <c r="H7" s="35" t="s">
        <v>1</v>
      </c>
      <c r="I7" s="2"/>
    </row>
    <row r="8" spans="1:9" ht="14.25" customHeight="1" thickBot="1">
      <c r="A8" s="3"/>
      <c r="B8" s="3"/>
      <c r="C8" s="3"/>
      <c r="D8" s="3"/>
      <c r="E8" s="3"/>
      <c r="F8" s="3"/>
      <c r="G8" s="4"/>
      <c r="H8" s="2"/>
      <c r="I8" s="2"/>
    </row>
    <row r="9" spans="1:10" ht="15" customHeight="1" thickBot="1">
      <c r="A9" s="69" t="s">
        <v>2</v>
      </c>
      <c r="B9" s="69"/>
      <c r="C9" s="69"/>
      <c r="D9" s="69"/>
      <c r="E9" s="70"/>
      <c r="F9" s="27" t="s">
        <v>3</v>
      </c>
      <c r="G9" s="79" t="s">
        <v>4</v>
      </c>
      <c r="H9" s="80"/>
      <c r="I9" s="80"/>
      <c r="J9" s="81"/>
    </row>
    <row r="10" spans="1:10" ht="13.5" customHeight="1" thickBot="1">
      <c r="A10" s="36" t="s">
        <v>24</v>
      </c>
      <c r="B10" s="5"/>
      <c r="C10" s="5"/>
      <c r="D10" s="5"/>
      <c r="E10" s="5"/>
      <c r="F10" s="32" t="s">
        <v>17</v>
      </c>
      <c r="G10" s="29">
        <v>3</v>
      </c>
      <c r="H10" s="19">
        <v>1.5</v>
      </c>
      <c r="I10" s="20">
        <v>4</v>
      </c>
      <c r="J10" s="25">
        <v>5</v>
      </c>
    </row>
    <row r="11" spans="1:10" ht="31.5" customHeight="1" thickBot="1">
      <c r="A11" s="45" t="s">
        <v>5</v>
      </c>
      <c r="B11" s="46"/>
      <c r="C11" s="47"/>
      <c r="D11" s="6"/>
      <c r="E11" s="17">
        <v>1</v>
      </c>
      <c r="F11" s="33">
        <f>IF(E11=1,268.88,268.88+((E11-1)*187.57))</f>
        <v>268.88</v>
      </c>
      <c r="G11" s="30"/>
      <c r="H11" s="7"/>
      <c r="I11" s="21"/>
      <c r="J11" s="8"/>
    </row>
    <row r="12" spans="1:10" ht="29.25" customHeight="1" thickBot="1">
      <c r="A12" s="66" t="s">
        <v>8</v>
      </c>
      <c r="B12" s="67"/>
      <c r="C12" s="68"/>
      <c r="D12" s="6"/>
      <c r="E12" s="28">
        <v>3</v>
      </c>
      <c r="F12" s="34">
        <f>E12*122.77</f>
        <v>368.31</v>
      </c>
      <c r="G12" s="30"/>
      <c r="H12" s="7"/>
      <c r="I12" s="21"/>
      <c r="J12" s="23"/>
    </row>
    <row r="13" spans="1:10" ht="13.5" thickBot="1">
      <c r="A13" s="6"/>
      <c r="B13" s="6"/>
      <c r="C13" s="6"/>
      <c r="D13" s="6"/>
      <c r="F13" s="9">
        <f>F12+F11</f>
        <v>637.19</v>
      </c>
      <c r="G13" s="31">
        <f>F13*3</f>
        <v>1911.5700000000002</v>
      </c>
      <c r="H13" s="18">
        <f>F13*1.5</f>
        <v>955.7850000000001</v>
      </c>
      <c r="I13" s="22">
        <f>F13*4</f>
        <v>2548.76</v>
      </c>
      <c r="J13" s="24">
        <f>F13*5</f>
        <v>3185.9500000000003</v>
      </c>
    </row>
    <row r="14" spans="1:5" ht="27.75" customHeight="1" thickBot="1">
      <c r="A14" s="63" t="s">
        <v>16</v>
      </c>
      <c r="B14" s="64"/>
      <c r="C14" s="65"/>
      <c r="D14" s="15"/>
      <c r="E14" s="10">
        <v>1000</v>
      </c>
    </row>
    <row r="15" ht="7.5" customHeight="1" thickBot="1">
      <c r="E15" s="11"/>
    </row>
    <row r="16" spans="1:8" ht="25.5" customHeight="1">
      <c r="A16" s="39" t="s">
        <v>9</v>
      </c>
      <c r="B16" s="40"/>
      <c r="C16" s="41"/>
      <c r="D16" s="53" t="str">
        <f>IF(OR(E14&gt;G13,E14&lt;H13),"nevyhovuje","vyhovuje")</f>
        <v>vyhovuje</v>
      </c>
      <c r="E16" s="54"/>
      <c r="F16" s="61" t="s">
        <v>13</v>
      </c>
      <c r="G16" s="62"/>
      <c r="H16" s="62"/>
    </row>
    <row r="17" spans="1:8" ht="13.5" thickBot="1">
      <c r="A17" s="42"/>
      <c r="B17" s="43"/>
      <c r="C17" s="44"/>
      <c r="D17" s="55"/>
      <c r="E17" s="56"/>
      <c r="F17" s="51" t="s">
        <v>6</v>
      </c>
      <c r="G17" s="52"/>
      <c r="H17" s="52"/>
    </row>
    <row r="18" ht="6" customHeight="1" thickBot="1">
      <c r="B18" s="12"/>
    </row>
    <row r="19" spans="1:11" ht="25.5" customHeight="1">
      <c r="A19" s="39" t="s">
        <v>10</v>
      </c>
      <c r="B19" s="40"/>
      <c r="C19" s="41"/>
      <c r="D19" s="53" t="str">
        <f>IF(OR(E14&gt;J13,E14&lt;H13),"nevyhovuje","vyhovuje")</f>
        <v>vyhovuje</v>
      </c>
      <c r="E19" s="54"/>
      <c r="F19" s="61" t="s">
        <v>14</v>
      </c>
      <c r="G19" s="62"/>
      <c r="H19" s="62"/>
      <c r="I19" s="13"/>
      <c r="J19" s="13"/>
      <c r="K19" s="13"/>
    </row>
    <row r="20" spans="1:8" ht="16.5" customHeight="1" thickBot="1">
      <c r="A20" s="42"/>
      <c r="B20" s="43"/>
      <c r="C20" s="44"/>
      <c r="D20" s="55"/>
      <c r="E20" s="56"/>
      <c r="F20" s="51" t="s">
        <v>21</v>
      </c>
      <c r="G20" s="52"/>
      <c r="H20" s="52"/>
    </row>
    <row r="21" spans="4:8" ht="6.75" customHeight="1" thickBot="1">
      <c r="D21" s="26"/>
      <c r="E21" s="26"/>
      <c r="F21" s="16"/>
      <c r="G21" s="16"/>
      <c r="H21" s="16"/>
    </row>
    <row r="22" spans="1:8" ht="12.75" customHeight="1">
      <c r="A22" s="39" t="s">
        <v>22</v>
      </c>
      <c r="B22" s="40"/>
      <c r="C22" s="41"/>
      <c r="D22" s="53" t="str">
        <f>IF(OR(E14&gt;I13,E14&lt;H13),"nevyhovuje","vyhovuje")</f>
        <v>vyhovuje</v>
      </c>
      <c r="E22" s="54"/>
      <c r="F22" s="61" t="s">
        <v>23</v>
      </c>
      <c r="G22" s="73"/>
      <c r="H22" s="73"/>
    </row>
    <row r="23" spans="1:8" ht="13.5" customHeight="1">
      <c r="A23" s="48"/>
      <c r="B23" s="49"/>
      <c r="C23" s="50"/>
      <c r="D23" s="71"/>
      <c r="E23" s="72"/>
      <c r="F23" s="74"/>
      <c r="G23" s="73"/>
      <c r="H23" s="73"/>
    </row>
    <row r="24" spans="1:8" ht="13.5" thickBot="1">
      <c r="A24" s="42"/>
      <c r="B24" s="43"/>
      <c r="C24" s="44"/>
      <c r="D24" s="55"/>
      <c r="E24" s="56"/>
      <c r="F24" s="51" t="s">
        <v>7</v>
      </c>
      <c r="G24" s="52"/>
      <c r="H24" s="52"/>
    </row>
    <row r="25" ht="7.5" customHeight="1">
      <c r="A25" s="14"/>
    </row>
    <row r="26" ht="12.75">
      <c r="A26" s="37" t="s">
        <v>25</v>
      </c>
    </row>
    <row r="27" ht="13.5" thickBot="1"/>
    <row r="28" spans="1:8" ht="25.5" customHeight="1">
      <c r="A28" s="39" t="s">
        <v>9</v>
      </c>
      <c r="B28" s="40"/>
      <c r="C28" s="41"/>
      <c r="D28" s="53" t="str">
        <f>IF(OR(E14&gt;I13,E14&lt;H13),"nevyhovuje","vyhovuje")</f>
        <v>vyhovuje</v>
      </c>
      <c r="E28" s="54"/>
      <c r="F28" s="61" t="s">
        <v>13</v>
      </c>
      <c r="G28" s="62"/>
      <c r="H28" s="62"/>
    </row>
    <row r="29" spans="1:8" ht="13.5" thickBot="1">
      <c r="A29" s="42"/>
      <c r="B29" s="43"/>
      <c r="C29" s="44"/>
      <c r="D29" s="55"/>
      <c r="E29" s="56"/>
      <c r="F29" s="51" t="s">
        <v>7</v>
      </c>
      <c r="G29" s="52"/>
      <c r="H29" s="52"/>
    </row>
    <row r="30" ht="6" customHeight="1" thickBot="1">
      <c r="B30" s="12"/>
    </row>
    <row r="31" spans="1:11" ht="25.5" customHeight="1">
      <c r="A31" s="39" t="s">
        <v>10</v>
      </c>
      <c r="B31" s="40"/>
      <c r="C31" s="41"/>
      <c r="D31" s="53" t="str">
        <f>IF(OR(E14&gt;J13,E14&lt;H13),"nevyhovuje","vyhovuje")</f>
        <v>vyhovuje</v>
      </c>
      <c r="E31" s="54"/>
      <c r="F31" s="61" t="s">
        <v>14</v>
      </c>
      <c r="G31" s="62"/>
      <c r="H31" s="62"/>
      <c r="I31" s="13"/>
      <c r="J31" s="13"/>
      <c r="K31" s="13"/>
    </row>
    <row r="32" spans="1:8" ht="16.5" customHeight="1" thickBot="1">
      <c r="A32" s="42"/>
      <c r="B32" s="43"/>
      <c r="C32" s="44"/>
      <c r="D32" s="55"/>
      <c r="E32" s="56"/>
      <c r="F32" s="51" t="s">
        <v>21</v>
      </c>
      <c r="G32" s="52"/>
      <c r="H32" s="52"/>
    </row>
    <row r="33" spans="4:8" ht="6.75" customHeight="1" thickBot="1">
      <c r="D33" s="26"/>
      <c r="E33" s="26"/>
      <c r="F33" s="16"/>
      <c r="G33" s="16"/>
      <c r="H33" s="16"/>
    </row>
    <row r="34" spans="1:8" ht="12.75" customHeight="1">
      <c r="A34" s="39" t="s">
        <v>22</v>
      </c>
      <c r="B34" s="40"/>
      <c r="C34" s="41"/>
      <c r="D34" s="53" t="str">
        <f>IF(OR(E14&gt;J13,E14&lt;H13),"nevyhovuje","vyhovuje")</f>
        <v>vyhovuje</v>
      </c>
      <c r="E34" s="54"/>
      <c r="F34" s="61" t="s">
        <v>23</v>
      </c>
      <c r="G34" s="73"/>
      <c r="H34" s="73"/>
    </row>
    <row r="35" spans="1:8" ht="13.5" customHeight="1">
      <c r="A35" s="48"/>
      <c r="B35" s="49"/>
      <c r="C35" s="50"/>
      <c r="D35" s="71"/>
      <c r="E35" s="72"/>
      <c r="F35" s="74"/>
      <c r="G35" s="73"/>
      <c r="H35" s="73"/>
    </row>
    <row r="36" spans="1:8" ht="13.5" thickBot="1">
      <c r="A36" s="42"/>
      <c r="B36" s="43"/>
      <c r="C36" s="44"/>
      <c r="D36" s="55"/>
      <c r="E36" s="56"/>
      <c r="F36" s="51" t="s">
        <v>21</v>
      </c>
      <c r="G36" s="52"/>
      <c r="H36" s="52"/>
    </row>
    <row r="37" ht="13.5" customHeight="1"/>
  </sheetData>
  <sheetProtection selectLockedCells="1"/>
  <mergeCells count="37">
    <mergeCell ref="A28:C29"/>
    <mergeCell ref="D28:E29"/>
    <mergeCell ref="F28:H28"/>
    <mergeCell ref="F29:H29"/>
    <mergeCell ref="A31:C32"/>
    <mergeCell ref="D31:E32"/>
    <mergeCell ref="F31:H31"/>
    <mergeCell ref="F32:H32"/>
    <mergeCell ref="A34:C36"/>
    <mergeCell ref="D34:E36"/>
    <mergeCell ref="F34:H35"/>
    <mergeCell ref="F36:H36"/>
    <mergeCell ref="I5:L5"/>
    <mergeCell ref="I4:L4"/>
    <mergeCell ref="D22:E24"/>
    <mergeCell ref="F20:H20"/>
    <mergeCell ref="G9:J9"/>
    <mergeCell ref="F22:H23"/>
    <mergeCell ref="A1:I1"/>
    <mergeCell ref="A2:I2"/>
    <mergeCell ref="A4:H4"/>
    <mergeCell ref="A5:F5"/>
    <mergeCell ref="F19:H19"/>
    <mergeCell ref="A6:F6"/>
    <mergeCell ref="A14:C14"/>
    <mergeCell ref="A12:C12"/>
    <mergeCell ref="A9:E9"/>
    <mergeCell ref="F16:H16"/>
    <mergeCell ref="A7:F7"/>
    <mergeCell ref="A16:C17"/>
    <mergeCell ref="A11:C11"/>
    <mergeCell ref="A22:C24"/>
    <mergeCell ref="A19:C20"/>
    <mergeCell ref="F24:H24"/>
    <mergeCell ref="D16:E17"/>
    <mergeCell ref="D19:E20"/>
    <mergeCell ref="F17:H17"/>
  </mergeCells>
  <printOptions/>
  <pageMargins left="1.87" right="0.3937007874015748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MsÚ Malacky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Tomaník</dc:creator>
  <cp:keywords/>
  <dc:description/>
  <cp:lastModifiedBy>stanislav.osusky</cp:lastModifiedBy>
  <cp:lastPrinted>2023-08-17T08:09:27Z</cp:lastPrinted>
  <dcterms:created xsi:type="dcterms:W3CDTF">2010-10-04T06:40:22Z</dcterms:created>
  <dcterms:modified xsi:type="dcterms:W3CDTF">2023-08-17T11:25:42Z</dcterms:modified>
  <cp:category/>
  <cp:version/>
  <cp:contentType/>
  <cp:contentStatus/>
</cp:coreProperties>
</file>